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/Documents/GoogleDrive/Office for Climate Education/RESSOURCES/OCE - Ocean &amp; Cryosphere/Lesson Plan/redaction/illustrations/Part I/E3/"/>
    </mc:Choice>
  </mc:AlternateContent>
  <xr:revisionPtr revIDLastSave="0" documentId="8_{C50C71A9-9F2B-6947-8051-71FC3B961FA8}" xr6:coauthVersionLast="45" xr6:coauthVersionMax="45" xr10:uidLastSave="{00000000-0000-0000-0000-000000000000}"/>
  <bookViews>
    <workbookView xWindow="700" yWindow="460" windowWidth="28100" windowHeight="17540"/>
  </bookViews>
  <sheets>
    <sheet name="Feuil1" sheetId="1" r:id="rId1"/>
  </sheets>
  <definedNames>
    <definedName name="_ftnref1" localSheetId="0">Feuil1!$C$2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" l="1"/>
  <c r="S30" i="1" s="1"/>
  <c r="V29" i="1"/>
  <c r="S29" i="1"/>
  <c r="Q29" i="1"/>
  <c r="P29" i="1"/>
  <c r="O29" i="1"/>
  <c r="N29" i="1"/>
  <c r="M29" i="1"/>
  <c r="L29" i="1"/>
  <c r="K29" i="1"/>
  <c r="J29" i="1"/>
  <c r="I29" i="1"/>
  <c r="H29" i="1"/>
  <c r="H30" i="1" s="1"/>
  <c r="G29" i="1"/>
  <c r="F29" i="1"/>
  <c r="E29" i="1"/>
  <c r="D29" i="1"/>
  <c r="V28" i="1"/>
  <c r="S28" i="1"/>
  <c r="Q28" i="1"/>
  <c r="Q30" i="1" s="1"/>
  <c r="P28" i="1"/>
  <c r="O28" i="1"/>
  <c r="N28" i="1"/>
  <c r="M28" i="1"/>
  <c r="L28" i="1"/>
  <c r="K28" i="1"/>
  <c r="J28" i="1"/>
  <c r="I28" i="1"/>
  <c r="G28" i="1"/>
  <c r="F28" i="1"/>
  <c r="F30" i="1" s="1"/>
  <c r="E28" i="1"/>
  <c r="D28" i="1"/>
  <c r="V27" i="1"/>
  <c r="S27" i="1"/>
  <c r="P27" i="1"/>
  <c r="O27" i="1"/>
  <c r="N27" i="1"/>
  <c r="M27" i="1"/>
  <c r="M30" i="1" s="1"/>
  <c r="L27" i="1"/>
  <c r="J27" i="1"/>
  <c r="I27" i="1"/>
  <c r="G27" i="1"/>
  <c r="F27" i="1"/>
  <c r="D27" i="1"/>
  <c r="V26" i="1"/>
  <c r="S26" i="1"/>
  <c r="O26" i="1"/>
  <c r="N26" i="1"/>
  <c r="M26" i="1"/>
  <c r="J26" i="1"/>
  <c r="I26" i="1"/>
  <c r="G26" i="1"/>
  <c r="F26" i="1"/>
  <c r="D26" i="1"/>
  <c r="V25" i="1"/>
  <c r="S25" i="1"/>
  <c r="O25" i="1"/>
  <c r="N25" i="1"/>
  <c r="N30" i="1" s="1"/>
  <c r="M25" i="1"/>
  <c r="L25" i="1"/>
  <c r="L30" i="1" s="1"/>
  <c r="K25" i="1"/>
  <c r="J25" i="1"/>
  <c r="I25" i="1"/>
  <c r="G25" i="1"/>
  <c r="F25" i="1"/>
  <c r="D25" i="1"/>
  <c r="V24" i="1"/>
  <c r="V30" i="1" s="1"/>
  <c r="S24" i="1"/>
  <c r="R24" i="1"/>
  <c r="R30" i="1" s="1"/>
  <c r="P24" i="1"/>
  <c r="P30" i="1" s="1"/>
  <c r="O24" i="1"/>
  <c r="O30" i="1" s="1"/>
  <c r="N24" i="1"/>
  <c r="K24" i="1"/>
  <c r="K30" i="1" s="1"/>
  <c r="J24" i="1"/>
  <c r="J30" i="1" s="1"/>
  <c r="I24" i="1"/>
  <c r="I30" i="1" s="1"/>
  <c r="G24" i="1"/>
  <c r="G30" i="1" s="1"/>
  <c r="F24" i="1"/>
  <c r="E24" i="1"/>
  <c r="E30" i="1" s="1"/>
  <c r="D24" i="1"/>
  <c r="D30" i="1" s="1"/>
  <c r="R20" i="1"/>
  <c r="M20" i="1"/>
  <c r="J20" i="1"/>
  <c r="E20" i="1"/>
  <c r="C20" i="1"/>
  <c r="V19" i="1"/>
  <c r="S19" i="1"/>
  <c r="S20" i="1" s="1"/>
  <c r="R19" i="1"/>
  <c r="Q19" i="1"/>
  <c r="Q20" i="1" s="1"/>
  <c r="P19" i="1"/>
  <c r="P20" i="1" s="1"/>
  <c r="O19" i="1"/>
  <c r="O20" i="1" s="1"/>
  <c r="N19" i="1"/>
  <c r="M19" i="1"/>
  <c r="L19" i="1"/>
  <c r="K19" i="1"/>
  <c r="J19" i="1"/>
  <c r="I19" i="1"/>
  <c r="H19" i="1"/>
  <c r="G19" i="1"/>
  <c r="F19" i="1"/>
  <c r="E19" i="1"/>
  <c r="D19" i="1"/>
  <c r="V18" i="1"/>
  <c r="G18" i="1"/>
  <c r="F18" i="1"/>
  <c r="E18" i="1"/>
  <c r="D18" i="1"/>
  <c r="V17" i="1"/>
  <c r="G17" i="1"/>
  <c r="F17" i="1"/>
  <c r="E17" i="1"/>
  <c r="D17" i="1"/>
  <c r="V16" i="1"/>
  <c r="N16" i="1"/>
  <c r="N20" i="1" s="1"/>
  <c r="H16" i="1"/>
  <c r="H20" i="1" s="1"/>
  <c r="G16" i="1"/>
  <c r="F16" i="1"/>
  <c r="E16" i="1"/>
  <c r="D16" i="1"/>
  <c r="V15" i="1"/>
  <c r="G15" i="1"/>
  <c r="F15" i="1"/>
  <c r="F20" i="1" s="1"/>
  <c r="E15" i="1"/>
  <c r="D15" i="1"/>
  <c r="V14" i="1"/>
  <c r="V20" i="1" s="1"/>
  <c r="M14" i="1"/>
  <c r="L14" i="1"/>
  <c r="L20" i="1" s="1"/>
  <c r="K14" i="1"/>
  <c r="K20" i="1" s="1"/>
  <c r="J14" i="1"/>
  <c r="I14" i="1"/>
  <c r="I20" i="1" s="1"/>
  <c r="G14" i="1"/>
  <c r="G20" i="1" s="1"/>
  <c r="F14" i="1"/>
  <c r="E14" i="1"/>
  <c r="D14" i="1"/>
  <c r="D20" i="1" s="1"/>
  <c r="H10" i="1"/>
  <c r="C10" i="1"/>
  <c r="V9" i="1"/>
  <c r="S9" i="1"/>
  <c r="R9" i="1"/>
  <c r="R10" i="1" s="1"/>
  <c r="Q9" i="1"/>
  <c r="P9" i="1"/>
  <c r="O9" i="1"/>
  <c r="O10" i="1" s="1"/>
  <c r="N9" i="1"/>
  <c r="N10" i="1" s="1"/>
  <c r="M9" i="1"/>
  <c r="K9" i="1"/>
  <c r="I9" i="1"/>
  <c r="G9" i="1"/>
  <c r="F9" i="1"/>
  <c r="E9" i="1"/>
  <c r="D9" i="1"/>
  <c r="V8" i="1"/>
  <c r="S8" i="1"/>
  <c r="Q8" i="1"/>
  <c r="P8" i="1"/>
  <c r="M8" i="1"/>
  <c r="K8" i="1"/>
  <c r="I8" i="1"/>
  <c r="G8" i="1"/>
  <c r="F8" i="1"/>
  <c r="E8" i="1"/>
  <c r="D8" i="1"/>
  <c r="V7" i="1"/>
  <c r="S7" i="1"/>
  <c r="Q7" i="1"/>
  <c r="P7" i="1"/>
  <c r="M7" i="1"/>
  <c r="M10" i="1" s="1"/>
  <c r="K7" i="1"/>
  <c r="I7" i="1"/>
  <c r="G7" i="1"/>
  <c r="F7" i="1"/>
  <c r="E7" i="1"/>
  <c r="D7" i="1"/>
  <c r="V6" i="1"/>
  <c r="S6" i="1"/>
  <c r="Q6" i="1"/>
  <c r="P6" i="1"/>
  <c r="K6" i="1"/>
  <c r="I6" i="1"/>
  <c r="G6" i="1"/>
  <c r="F6" i="1"/>
  <c r="E6" i="1"/>
  <c r="V5" i="1"/>
  <c r="S5" i="1"/>
  <c r="Q5" i="1"/>
  <c r="P5" i="1"/>
  <c r="K5" i="1"/>
  <c r="I5" i="1"/>
  <c r="I10" i="1" s="1"/>
  <c r="G5" i="1"/>
  <c r="F5" i="1"/>
  <c r="E5" i="1"/>
  <c r="D5" i="1"/>
  <c r="V4" i="1"/>
  <c r="V10" i="1" s="1"/>
  <c r="S4" i="1"/>
  <c r="S10" i="1" s="1"/>
  <c r="Q4" i="1"/>
  <c r="Q10" i="1" s="1"/>
  <c r="P4" i="1"/>
  <c r="P10" i="1" s="1"/>
  <c r="L4" i="1"/>
  <c r="L10" i="1" s="1"/>
  <c r="K4" i="1"/>
  <c r="K10" i="1" s="1"/>
  <c r="J4" i="1"/>
  <c r="J10" i="1" s="1"/>
  <c r="I4" i="1"/>
  <c r="H4" i="1"/>
  <c r="G4" i="1"/>
  <c r="G10" i="1" s="1"/>
  <c r="F4" i="1"/>
  <c r="F10" i="1" s="1"/>
  <c r="E4" i="1"/>
  <c r="E10" i="1" s="1"/>
  <c r="D4" i="1"/>
  <c r="D10" i="1" s="1"/>
</calcChain>
</file>

<file path=xl/sharedStrings.xml><?xml version="1.0" encoding="utf-8"?>
<sst xmlns="http://schemas.openxmlformats.org/spreadsheetml/2006/main" count="109" uniqueCount="34">
  <si>
    <t>Continent</t>
  </si>
  <si>
    <t>Population  (%)</t>
  </si>
  <si>
    <t>Number of students per continent</t>
  </si>
  <si>
    <t>Number of students</t>
  </si>
  <si>
    <t>Class with 15 stud.</t>
  </si>
  <si>
    <t>Class with 16 stud.</t>
  </si>
  <si>
    <t>Class with 17 stud.</t>
  </si>
  <si>
    <t>Class with 18 stud.</t>
  </si>
  <si>
    <t>Class with 19 stud.</t>
  </si>
  <si>
    <t>Class with 20 stud.</t>
  </si>
  <si>
    <t>Class with 21 stud.</t>
  </si>
  <si>
    <t>Class with 22 stud.</t>
  </si>
  <si>
    <t>Class with 23 stud.</t>
  </si>
  <si>
    <t>Class with 24 stud.</t>
  </si>
  <si>
    <t>Class with 25 stud.</t>
  </si>
  <si>
    <t>Class with 26 stud.</t>
  </si>
  <si>
    <t>Class with 27 stud.</t>
  </si>
  <si>
    <t>Class with 28 stud.</t>
  </si>
  <si>
    <t>Class with 29 stud.</t>
  </si>
  <si>
    <t>Class with 30 stud.</t>
  </si>
  <si>
    <t>&lt;= Enter the number of your students in this pink cell</t>
  </si>
  <si>
    <t>Africa</t>
  </si>
  <si>
    <t>Asia</t>
  </si>
  <si>
    <t>Europe</t>
  </si>
  <si>
    <t>Latin America</t>
  </si>
  <si>
    <t>North America</t>
  </si>
  <si>
    <t>Oceania</t>
  </si>
  <si>
    <t>total</t>
  </si>
  <si>
    <t>Total</t>
  </si>
  <si>
    <t>Wealth  (%)</t>
  </si>
  <si>
    <t>Number of "chairs" per continent</t>
  </si>
  <si>
    <t>GHG emissions (%)</t>
  </si>
  <si>
    <t>Number of "cars" per continent</t>
  </si>
  <si>
    <t>Source: Our world in Data, based on UN "global carbon project" and World Bank (https://ourworldindata.org/co2-by-income-region)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</si>
</sst>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Helvetica Neue"/>
      <family val="2"/>
    </font>
    <font>
      <sz val="10"/>
      <color rgb="FFFFFFFF"/>
      <name val="Helvetica Neue"/>
      <family val="2"/>
    </font>
    <font>
      <sz val="12"/>
      <color rgb="FFFF0000"/>
      <name val="Calibri"/>
      <family val="2"/>
    </font>
    <font>
      <sz val="10"/>
      <color rgb="FF000000"/>
      <name val="Helvetica Neue"/>
      <family val="2"/>
    </font>
    <font>
      <b/>
      <sz val="10"/>
      <color rgb="FF44546A"/>
      <name val="Helvetica Neue"/>
      <family val="2"/>
    </font>
    <font>
      <b/>
      <sz val="12"/>
      <color rgb="FF44546A"/>
      <name val="Calibri"/>
      <family val="2"/>
    </font>
    <font>
      <sz val="10"/>
      <color rgb="FFA6A6A6"/>
      <name val="Helvetica Neue"/>
      <family val="2"/>
    </font>
  </fonts>
  <fills count="1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95B3D7"/>
        <bgColor rgb="FF95B3D7"/>
      </patternFill>
    </fill>
    <fill>
      <patternFill patternType="solid">
        <fgColor rgb="FFFFBABA"/>
        <bgColor rgb="FFFFBABA"/>
      </patternFill>
    </fill>
    <fill>
      <patternFill patternType="solid">
        <fgColor rgb="FFFFFFFF"/>
        <bgColor rgb="FFFFFFFF"/>
      </patternFill>
    </fill>
    <fill>
      <patternFill patternType="solid">
        <fgColor rgb="FFED7D31"/>
        <bgColor rgb="FFED7D31"/>
      </patternFill>
    </fill>
    <fill>
      <patternFill patternType="solid">
        <fgColor rgb="FFF4B084"/>
        <bgColor rgb="FFF4B084"/>
      </patternFill>
    </fill>
    <fill>
      <patternFill patternType="solid">
        <fgColor rgb="FF3A3838"/>
        <bgColor rgb="FF3A3838"/>
      </patternFill>
    </fill>
    <fill>
      <patternFill patternType="solid">
        <fgColor rgb="FFAEAAAA"/>
        <bgColor rgb="FFAEAAAA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12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" fillId="0" borderId="0"/>
    <xf numFmtId="0" fontId="10" fillId="0" borderId="0"/>
    <xf numFmtId="0" fontId="11" fillId="8" borderId="0"/>
    <xf numFmtId="0" fontId="1" fillId="0" borderId="0"/>
    <xf numFmtId="0" fontId="1" fillId="0" borderId="0"/>
    <xf numFmtId="0" fontId="4" fillId="0" borderId="0"/>
  </cellStyleXfs>
  <cellXfs count="31"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/>
    <xf numFmtId="0" fontId="0" fillId="0" borderId="0" xfId="0" applyAlignment="1">
      <alignment horizontal="center"/>
    </xf>
    <xf numFmtId="0" fontId="14" fillId="9" borderId="4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9" fontId="17" fillId="0" borderId="5" xfId="0" applyNumberFormat="1" applyFont="1" applyBorder="1" applyAlignment="1">
      <alignment horizontal="center" vertical="center" wrapText="1"/>
    </xf>
    <xf numFmtId="1" fontId="17" fillId="0" borderId="5" xfId="0" applyNumberFormat="1" applyFont="1" applyBorder="1" applyAlignment="1">
      <alignment horizontal="center" vertical="center"/>
    </xf>
    <xf numFmtId="0" fontId="18" fillId="12" borderId="3" xfId="0" applyFont="1" applyFill="1" applyBorder="1" applyAlignment="1">
      <alignment vertical="center" wrapText="1"/>
    </xf>
    <xf numFmtId="0" fontId="0" fillId="0" borderId="9" xfId="0" applyBorder="1" applyAlignment="1">
      <alignment horizontal="center"/>
    </xf>
    <xf numFmtId="0" fontId="19" fillId="12" borderId="3" xfId="0" applyFont="1" applyFill="1" applyBorder="1"/>
    <xf numFmtId="0" fontId="0" fillId="0" borderId="10" xfId="0" applyBorder="1" applyAlignment="1">
      <alignment horizontal="center"/>
    </xf>
    <xf numFmtId="0" fontId="19" fillId="12" borderId="3" xfId="0" applyFont="1" applyFill="1" applyBorder="1" applyAlignment="1">
      <alignment wrapText="1"/>
    </xf>
    <xf numFmtId="0" fontId="20" fillId="0" borderId="8" xfId="0" applyFont="1" applyBorder="1" applyAlignment="1">
      <alignment horizontal="center" vertical="center" wrapText="1"/>
    </xf>
    <xf numFmtId="9" fontId="20" fillId="0" borderId="5" xfId="0" applyNumberFormat="1" applyFont="1" applyBorder="1" applyAlignment="1">
      <alignment horizontal="center" vertical="center" wrapText="1"/>
    </xf>
    <xf numFmtId="1" fontId="20" fillId="0" borderId="5" xfId="0" applyNumberFormat="1" applyFont="1" applyBorder="1" applyAlignment="1">
      <alignment horizontal="center" vertical="center"/>
    </xf>
    <xf numFmtId="0" fontId="14" fillId="13" borderId="4" xfId="0" applyFont="1" applyFill="1" applyBorder="1" applyAlignment="1">
      <alignment horizontal="center" vertical="center" wrapText="1"/>
    </xf>
    <xf numFmtId="0" fontId="15" fillId="14" borderId="5" xfId="0" applyFont="1" applyFill="1" applyBorder="1" applyAlignment="1">
      <alignment horizontal="center" vertical="center" wrapText="1"/>
    </xf>
    <xf numFmtId="0" fontId="14" fillId="15" borderId="4" xfId="0" applyFont="1" applyFill="1" applyBorder="1" applyAlignment="1">
      <alignment horizontal="center" vertical="center" wrapText="1"/>
    </xf>
    <xf numFmtId="0" fontId="15" fillId="16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9" borderId="2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4" fillId="13" borderId="2" xfId="0" applyFont="1" applyFill="1" applyBorder="1" applyAlignment="1">
      <alignment horizontal="center" vertical="center" wrapText="1"/>
    </xf>
    <xf numFmtId="0" fontId="14" fillId="13" borderId="3" xfId="0" applyFont="1" applyFill="1" applyBorder="1" applyAlignment="1">
      <alignment horizontal="center" vertical="center" wrapText="1"/>
    </xf>
    <xf numFmtId="0" fontId="14" fillId="15" borderId="2" xfId="0" applyFont="1" applyFill="1" applyBorder="1" applyAlignment="1">
      <alignment horizontal="center" vertical="center" wrapText="1"/>
    </xf>
    <xf numFmtId="0" fontId="14" fillId="15" borderId="3" xfId="0" applyFont="1" applyFill="1" applyBorder="1" applyAlignment="1">
      <alignment horizontal="center" vertical="center" wrapText="1"/>
    </xf>
  </cellXfs>
  <cellStyles count="18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" xfId="10"/>
    <cellStyle name="Heading 1" xfId="11"/>
    <cellStyle name="Heading 2" xfId="12"/>
    <cellStyle name="Hyperlink" xfId="13"/>
    <cellStyle name="Neutral" xfId="14"/>
    <cellStyle name="Normal" xfId="0" builtinId="0" customBuiltin="1"/>
    <cellStyle name="Note" xfId="1" builtinId="10" customBuiltin="1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3"/>
  <sheetViews>
    <sheetView tabSelected="1" topLeftCell="A2" workbookViewId="0">
      <selection activeCell="N9" sqref="N9"/>
    </sheetView>
  </sheetViews>
  <sheetFormatPr baseColWidth="10" defaultRowHeight="15" x14ac:dyDescent="0.2"/>
  <cols>
    <col min="1" max="1" width="10.83203125" customWidth="1"/>
    <col min="2" max="2" width="11" style="1" customWidth="1"/>
    <col min="3" max="3" width="13" style="1" customWidth="1"/>
    <col min="4" max="4" width="8.5" style="2" customWidth="1"/>
    <col min="5" max="19" width="7.83203125" style="2" customWidth="1"/>
    <col min="20" max="20" width="10.83203125" customWidth="1"/>
    <col min="21" max="21" width="13.1640625" customWidth="1"/>
    <col min="22" max="22" width="17.6640625" style="3" customWidth="1"/>
    <col min="23" max="64" width="10.83203125" customWidth="1"/>
  </cols>
  <sheetData>
    <row r="1" spans="2:25" ht="17" thickBot="1" x14ac:dyDescent="0.25"/>
    <row r="2" spans="2:25" ht="37" customHeight="1" thickBot="1" x14ac:dyDescent="0.25">
      <c r="B2" s="24" t="s">
        <v>0</v>
      </c>
      <c r="C2" s="24" t="s">
        <v>1</v>
      </c>
      <c r="D2" s="24" t="s">
        <v>2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U2" s="25" t="s">
        <v>0</v>
      </c>
      <c r="V2" s="4" t="s">
        <v>3</v>
      </c>
    </row>
    <row r="3" spans="2:25" ht="43" thickBot="1" x14ac:dyDescent="0.25">
      <c r="B3" s="24"/>
      <c r="C3" s="24"/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U3" s="25"/>
      <c r="V3" s="6">
        <v>25</v>
      </c>
      <c r="W3" s="26" t="s">
        <v>20</v>
      </c>
      <c r="X3" s="26"/>
      <c r="Y3" s="26"/>
    </row>
    <row r="4" spans="2:25" ht="17" thickBot="1" x14ac:dyDescent="0.25">
      <c r="B4" s="7" t="s">
        <v>21</v>
      </c>
      <c r="C4" s="8">
        <v>0.17</v>
      </c>
      <c r="D4" s="9">
        <f>C4*15</f>
        <v>2.5500000000000003</v>
      </c>
      <c r="E4" s="9">
        <f t="shared" ref="E4:E9" si="0">C4*16</f>
        <v>2.72</v>
      </c>
      <c r="F4" s="9">
        <f t="shared" ref="F4:F9" si="1">C4*17</f>
        <v>2.89</v>
      </c>
      <c r="G4" s="9">
        <f t="shared" ref="G4:G9" si="2">C4*18</f>
        <v>3.06</v>
      </c>
      <c r="H4" s="9">
        <f>C4*19</f>
        <v>3.2300000000000004</v>
      </c>
      <c r="I4" s="9">
        <f t="shared" ref="I4:I9" si="3">C4*20</f>
        <v>3.4000000000000004</v>
      </c>
      <c r="J4" s="9">
        <f>C4*21</f>
        <v>3.5700000000000003</v>
      </c>
      <c r="K4" s="9">
        <f t="shared" ref="K4:K9" si="4">C4*22</f>
        <v>3.74</v>
      </c>
      <c r="L4" s="9">
        <f>$C$4*23</f>
        <v>3.91</v>
      </c>
      <c r="M4" s="9">
        <v>4</v>
      </c>
      <c r="N4" s="9">
        <v>4</v>
      </c>
      <c r="O4" s="9">
        <v>4</v>
      </c>
      <c r="P4" s="9">
        <f t="shared" ref="P4:P9" si="5">C4*27</f>
        <v>4.5900000000000007</v>
      </c>
      <c r="Q4" s="9">
        <f t="shared" ref="Q4:Q9" si="6">C4*28</f>
        <v>4.7600000000000007</v>
      </c>
      <c r="R4" s="9">
        <v>5</v>
      </c>
      <c r="S4" s="9">
        <f t="shared" ref="S4:S9" si="7">(C4*30)</f>
        <v>5.1000000000000005</v>
      </c>
      <c r="U4" s="10" t="s">
        <v>21</v>
      </c>
      <c r="V4" s="11">
        <f>C4*V3</f>
        <v>4.25</v>
      </c>
    </row>
    <row r="5" spans="2:25" ht="17" thickBot="1" x14ac:dyDescent="0.25">
      <c r="B5" s="7" t="s">
        <v>22</v>
      </c>
      <c r="C5" s="8">
        <v>0.59</v>
      </c>
      <c r="D5" s="9">
        <f>C5*15</f>
        <v>8.85</v>
      </c>
      <c r="E5" s="9">
        <f t="shared" si="0"/>
        <v>9.44</v>
      </c>
      <c r="F5" s="9">
        <f t="shared" si="1"/>
        <v>10.029999999999999</v>
      </c>
      <c r="G5" s="9">
        <f t="shared" si="2"/>
        <v>10.62</v>
      </c>
      <c r="H5" s="9">
        <v>11</v>
      </c>
      <c r="I5" s="9">
        <f t="shared" si="3"/>
        <v>11.799999999999999</v>
      </c>
      <c r="J5" s="9">
        <v>12</v>
      </c>
      <c r="K5" s="9">
        <f t="shared" si="4"/>
        <v>12.979999999999999</v>
      </c>
      <c r="L5" s="9">
        <v>14</v>
      </c>
      <c r="M5" s="9">
        <v>14</v>
      </c>
      <c r="N5" s="9">
        <v>15</v>
      </c>
      <c r="O5" s="9">
        <v>16</v>
      </c>
      <c r="P5" s="9">
        <f t="shared" si="5"/>
        <v>15.93</v>
      </c>
      <c r="Q5" s="9">
        <f t="shared" si="6"/>
        <v>16.52</v>
      </c>
      <c r="R5" s="9">
        <v>18</v>
      </c>
      <c r="S5" s="9">
        <f t="shared" si="7"/>
        <v>17.7</v>
      </c>
      <c r="U5" s="12" t="s">
        <v>22</v>
      </c>
      <c r="V5" s="13">
        <f>C5*V3</f>
        <v>14.75</v>
      </c>
    </row>
    <row r="6" spans="2:25" ht="17" thickBot="1" x14ac:dyDescent="0.25">
      <c r="B6" s="7" t="s">
        <v>23</v>
      </c>
      <c r="C6" s="8">
        <v>0.1</v>
      </c>
      <c r="D6" s="9">
        <v>1</v>
      </c>
      <c r="E6" s="9">
        <f t="shared" si="0"/>
        <v>1.6</v>
      </c>
      <c r="F6" s="9">
        <f t="shared" si="1"/>
        <v>1.7000000000000002</v>
      </c>
      <c r="G6" s="9">
        <f t="shared" si="2"/>
        <v>1.8</v>
      </c>
      <c r="H6" s="9">
        <v>2</v>
      </c>
      <c r="I6" s="9">
        <f t="shared" si="3"/>
        <v>2</v>
      </c>
      <c r="J6" s="9">
        <v>2</v>
      </c>
      <c r="K6" s="9">
        <f t="shared" si="4"/>
        <v>2.2000000000000002</v>
      </c>
      <c r="L6" s="9">
        <v>2</v>
      </c>
      <c r="M6" s="9">
        <v>3</v>
      </c>
      <c r="N6" s="9">
        <v>3</v>
      </c>
      <c r="O6" s="9">
        <v>3</v>
      </c>
      <c r="P6" s="9">
        <f t="shared" si="5"/>
        <v>2.7</v>
      </c>
      <c r="Q6" s="9">
        <f t="shared" si="6"/>
        <v>2.8000000000000003</v>
      </c>
      <c r="R6" s="9">
        <v>3</v>
      </c>
      <c r="S6" s="9">
        <f t="shared" si="7"/>
        <v>3</v>
      </c>
      <c r="U6" s="12" t="s">
        <v>23</v>
      </c>
      <c r="V6" s="13">
        <f>C6*V3</f>
        <v>2.5</v>
      </c>
    </row>
    <row r="7" spans="2:25" ht="29" thickBot="1" x14ac:dyDescent="0.25">
      <c r="B7" s="7" t="s">
        <v>24</v>
      </c>
      <c r="C7" s="8">
        <v>0.08</v>
      </c>
      <c r="D7" s="9">
        <f>C7*15</f>
        <v>1.2</v>
      </c>
      <c r="E7" s="9">
        <f t="shared" si="0"/>
        <v>1.28</v>
      </c>
      <c r="F7" s="9">
        <f t="shared" si="1"/>
        <v>1.36</v>
      </c>
      <c r="G7" s="9">
        <f t="shared" si="2"/>
        <v>1.44</v>
      </c>
      <c r="H7" s="9">
        <v>2</v>
      </c>
      <c r="I7" s="9">
        <f t="shared" si="3"/>
        <v>1.6</v>
      </c>
      <c r="J7" s="9">
        <v>2</v>
      </c>
      <c r="K7" s="9">
        <f t="shared" si="4"/>
        <v>1.76</v>
      </c>
      <c r="L7" s="9">
        <v>2</v>
      </c>
      <c r="M7" s="9">
        <f>C7*24</f>
        <v>1.92</v>
      </c>
      <c r="N7" s="9">
        <v>2</v>
      </c>
      <c r="O7" s="9">
        <v>2</v>
      </c>
      <c r="P7" s="9">
        <f t="shared" si="5"/>
        <v>2.16</v>
      </c>
      <c r="Q7" s="9">
        <f t="shared" si="6"/>
        <v>2.2400000000000002</v>
      </c>
      <c r="R7" s="9">
        <v>2</v>
      </c>
      <c r="S7" s="9">
        <f t="shared" si="7"/>
        <v>2.4</v>
      </c>
      <c r="U7" s="14" t="s">
        <v>24</v>
      </c>
      <c r="V7" s="13">
        <f>C7*V3</f>
        <v>2</v>
      </c>
    </row>
    <row r="8" spans="2:25" ht="29" thickBot="1" x14ac:dyDescent="0.25">
      <c r="B8" s="7" t="s">
        <v>25</v>
      </c>
      <c r="C8" s="8">
        <v>0.05</v>
      </c>
      <c r="D8" s="9">
        <f>C8*15</f>
        <v>0.75</v>
      </c>
      <c r="E8" s="9">
        <f t="shared" si="0"/>
        <v>0.8</v>
      </c>
      <c r="F8" s="9">
        <f t="shared" si="1"/>
        <v>0.85000000000000009</v>
      </c>
      <c r="G8" s="9">
        <f t="shared" si="2"/>
        <v>0.9</v>
      </c>
      <c r="H8" s="9">
        <v>1</v>
      </c>
      <c r="I8" s="9">
        <f t="shared" si="3"/>
        <v>1</v>
      </c>
      <c r="J8" s="9">
        <v>1</v>
      </c>
      <c r="K8" s="9">
        <f t="shared" si="4"/>
        <v>1.1000000000000001</v>
      </c>
      <c r="L8" s="9">
        <v>1</v>
      </c>
      <c r="M8" s="9">
        <f>C8*24</f>
        <v>1.2000000000000002</v>
      </c>
      <c r="N8" s="9">
        <v>1</v>
      </c>
      <c r="O8" s="9">
        <v>1</v>
      </c>
      <c r="P8" s="9">
        <f t="shared" si="5"/>
        <v>1.35</v>
      </c>
      <c r="Q8" s="9">
        <f t="shared" si="6"/>
        <v>1.4000000000000001</v>
      </c>
      <c r="R8" s="9">
        <v>1</v>
      </c>
      <c r="S8" s="9">
        <f t="shared" si="7"/>
        <v>1.5</v>
      </c>
      <c r="U8" s="14" t="s">
        <v>25</v>
      </c>
      <c r="V8" s="13">
        <f>C8*V3</f>
        <v>1.25</v>
      </c>
    </row>
    <row r="9" spans="2:25" ht="17" thickBot="1" x14ac:dyDescent="0.25">
      <c r="B9" s="7" t="s">
        <v>26</v>
      </c>
      <c r="C9" s="8">
        <v>0.01</v>
      </c>
      <c r="D9" s="9">
        <f>C9*15</f>
        <v>0.15</v>
      </c>
      <c r="E9" s="9">
        <f t="shared" si="0"/>
        <v>0.16</v>
      </c>
      <c r="F9" s="9">
        <f t="shared" si="1"/>
        <v>0.17</v>
      </c>
      <c r="G9" s="9">
        <f t="shared" si="2"/>
        <v>0.18</v>
      </c>
      <c r="H9" s="9">
        <v>0</v>
      </c>
      <c r="I9" s="9">
        <f t="shared" si="3"/>
        <v>0.2</v>
      </c>
      <c r="J9" s="9">
        <v>0</v>
      </c>
      <c r="K9" s="9">
        <f t="shared" si="4"/>
        <v>0.22</v>
      </c>
      <c r="L9" s="9">
        <v>0</v>
      </c>
      <c r="M9" s="9">
        <f>C9*24</f>
        <v>0.24</v>
      </c>
      <c r="N9" s="9">
        <f>C9*25</f>
        <v>0.25</v>
      </c>
      <c r="O9" s="9">
        <f>C9*26</f>
        <v>0.26</v>
      </c>
      <c r="P9" s="9">
        <f t="shared" si="5"/>
        <v>0.27</v>
      </c>
      <c r="Q9" s="9">
        <f t="shared" si="6"/>
        <v>0.28000000000000003</v>
      </c>
      <c r="R9" s="9">
        <f>C9*29</f>
        <v>0.28999999999999998</v>
      </c>
      <c r="S9" s="9">
        <f t="shared" si="7"/>
        <v>0.3</v>
      </c>
      <c r="U9" s="12" t="s">
        <v>26</v>
      </c>
      <c r="V9" s="13">
        <f>C9*V3</f>
        <v>0.25</v>
      </c>
    </row>
    <row r="10" spans="2:25" ht="17" thickBot="1" x14ac:dyDescent="0.25">
      <c r="B10" s="15" t="s">
        <v>27</v>
      </c>
      <c r="C10" s="16">
        <f t="shared" ref="C10:S10" si="8">SUM(C4:C9)</f>
        <v>1</v>
      </c>
      <c r="D10" s="17">
        <f t="shared" si="8"/>
        <v>14.5</v>
      </c>
      <c r="E10" s="17">
        <f t="shared" si="8"/>
        <v>16</v>
      </c>
      <c r="F10" s="17">
        <f t="shared" si="8"/>
        <v>17.000000000000004</v>
      </c>
      <c r="G10" s="17">
        <f t="shared" si="8"/>
        <v>18</v>
      </c>
      <c r="H10" s="17">
        <f t="shared" si="8"/>
        <v>19.23</v>
      </c>
      <c r="I10" s="17">
        <f t="shared" si="8"/>
        <v>20</v>
      </c>
      <c r="J10" s="17">
        <f t="shared" si="8"/>
        <v>20.57</v>
      </c>
      <c r="K10" s="17">
        <f t="shared" si="8"/>
        <v>22</v>
      </c>
      <c r="L10" s="17">
        <f t="shared" si="8"/>
        <v>22.91</v>
      </c>
      <c r="M10" s="17">
        <f t="shared" si="8"/>
        <v>24.36</v>
      </c>
      <c r="N10" s="17">
        <f t="shared" si="8"/>
        <v>25.25</v>
      </c>
      <c r="O10" s="17">
        <f t="shared" si="8"/>
        <v>26.26</v>
      </c>
      <c r="P10" s="17">
        <f t="shared" si="8"/>
        <v>27</v>
      </c>
      <c r="Q10" s="17">
        <f t="shared" si="8"/>
        <v>28</v>
      </c>
      <c r="R10" s="17">
        <f t="shared" si="8"/>
        <v>29.29</v>
      </c>
      <c r="S10" s="17">
        <f t="shared" si="8"/>
        <v>30</v>
      </c>
      <c r="U10" s="12" t="s">
        <v>28</v>
      </c>
      <c r="V10" s="13">
        <f>SUM(V4:V9)</f>
        <v>25</v>
      </c>
    </row>
    <row r="11" spans="2:25" ht="17" thickBot="1" x14ac:dyDescent="0.25"/>
    <row r="12" spans="2:25" ht="37" customHeight="1" thickBot="1" x14ac:dyDescent="0.25">
      <c r="B12" s="27" t="s">
        <v>0</v>
      </c>
      <c r="C12" s="27" t="s">
        <v>29</v>
      </c>
      <c r="D12" s="27" t="s">
        <v>30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U12" s="28" t="s">
        <v>0</v>
      </c>
      <c r="V12" s="18" t="s">
        <v>3</v>
      </c>
    </row>
    <row r="13" spans="2:25" ht="43" thickBot="1" x14ac:dyDescent="0.25">
      <c r="B13" s="27"/>
      <c r="C13" s="27"/>
      <c r="D13" s="19" t="s">
        <v>4</v>
      </c>
      <c r="E13" s="19" t="s">
        <v>5</v>
      </c>
      <c r="F13" s="19" t="s">
        <v>6</v>
      </c>
      <c r="G13" s="19" t="s">
        <v>7</v>
      </c>
      <c r="H13" s="19" t="s">
        <v>8</v>
      </c>
      <c r="I13" s="19" t="s">
        <v>9</v>
      </c>
      <c r="J13" s="19" t="s">
        <v>10</v>
      </c>
      <c r="K13" s="19" t="s">
        <v>11</v>
      </c>
      <c r="L13" s="19" t="s">
        <v>12</v>
      </c>
      <c r="M13" s="19" t="s">
        <v>13</v>
      </c>
      <c r="N13" s="19" t="s">
        <v>14</v>
      </c>
      <c r="O13" s="19" t="s">
        <v>15</v>
      </c>
      <c r="P13" s="19" t="s">
        <v>16</v>
      </c>
      <c r="Q13" s="19" t="s">
        <v>17</v>
      </c>
      <c r="R13" s="19" t="s">
        <v>18</v>
      </c>
      <c r="S13" s="19" t="s">
        <v>19</v>
      </c>
      <c r="U13" s="28"/>
      <c r="V13" s="6"/>
      <c r="W13" s="26" t="s">
        <v>20</v>
      </c>
      <c r="X13" s="26"/>
      <c r="Y13" s="26"/>
    </row>
    <row r="14" spans="2:25" ht="17" thickBot="1" x14ac:dyDescent="0.25">
      <c r="B14" s="7" t="s">
        <v>21</v>
      </c>
      <c r="C14" s="8">
        <v>0.05</v>
      </c>
      <c r="D14" s="9">
        <f t="shared" ref="D14:D19" si="9">C14*15</f>
        <v>0.75</v>
      </c>
      <c r="E14" s="9">
        <f t="shared" ref="E14:E19" si="10">C14*16</f>
        <v>0.8</v>
      </c>
      <c r="F14" s="9">
        <f t="shared" ref="F14:F19" si="11">C14*17</f>
        <v>0.85000000000000009</v>
      </c>
      <c r="G14" s="9">
        <f t="shared" ref="G14:G19" si="12">C14*18</f>
        <v>0.9</v>
      </c>
      <c r="H14" s="9">
        <v>1</v>
      </c>
      <c r="I14" s="9">
        <f>C14*20</f>
        <v>1</v>
      </c>
      <c r="J14" s="9">
        <f>C14*21</f>
        <v>1.05</v>
      </c>
      <c r="K14" s="9">
        <f>C14*22</f>
        <v>1.1000000000000001</v>
      </c>
      <c r="L14" s="9">
        <f>C14*23</f>
        <v>1.1500000000000001</v>
      </c>
      <c r="M14" s="9">
        <f>C14*24</f>
        <v>1.2000000000000002</v>
      </c>
      <c r="N14" s="9">
        <v>1</v>
      </c>
      <c r="O14" s="9">
        <v>1</v>
      </c>
      <c r="P14" s="9">
        <v>1</v>
      </c>
      <c r="Q14" s="9">
        <v>1</v>
      </c>
      <c r="R14" s="9">
        <v>2</v>
      </c>
      <c r="S14" s="9">
        <v>2</v>
      </c>
      <c r="U14" s="10" t="s">
        <v>21</v>
      </c>
      <c r="V14" s="11">
        <f>C14*V13</f>
        <v>0</v>
      </c>
    </row>
    <row r="15" spans="2:25" ht="17" thickBot="1" x14ac:dyDescent="0.25">
      <c r="B15" s="7" t="s">
        <v>22</v>
      </c>
      <c r="C15" s="8">
        <v>0.48899999999999999</v>
      </c>
      <c r="D15" s="9">
        <f t="shared" si="9"/>
        <v>7.335</v>
      </c>
      <c r="E15" s="9">
        <f t="shared" si="10"/>
        <v>7.8239999999999998</v>
      </c>
      <c r="F15" s="9">
        <f t="shared" si="11"/>
        <v>8.3130000000000006</v>
      </c>
      <c r="G15" s="9">
        <f t="shared" si="12"/>
        <v>8.8019999999999996</v>
      </c>
      <c r="H15" s="9">
        <v>10</v>
      </c>
      <c r="I15" s="9">
        <v>10</v>
      </c>
      <c r="J15" s="9">
        <v>10</v>
      </c>
      <c r="K15" s="9">
        <v>11</v>
      </c>
      <c r="L15" s="9">
        <v>11</v>
      </c>
      <c r="M15" s="9">
        <v>12</v>
      </c>
      <c r="N15" s="9">
        <v>12</v>
      </c>
      <c r="O15" s="9">
        <v>13</v>
      </c>
      <c r="P15" s="9">
        <v>13</v>
      </c>
      <c r="Q15" s="9">
        <v>14</v>
      </c>
      <c r="R15" s="9">
        <v>14</v>
      </c>
      <c r="S15" s="9">
        <v>15</v>
      </c>
      <c r="U15" s="12" t="s">
        <v>22</v>
      </c>
      <c r="V15" s="13">
        <f>C15*V13</f>
        <v>0</v>
      </c>
    </row>
    <row r="16" spans="2:25" ht="17" thickBot="1" x14ac:dyDescent="0.25">
      <c r="B16" s="7" t="s">
        <v>23</v>
      </c>
      <c r="C16" s="8">
        <v>0.20799999999999999</v>
      </c>
      <c r="D16" s="9">
        <f t="shared" si="9"/>
        <v>3.1199999999999997</v>
      </c>
      <c r="E16" s="9">
        <f t="shared" si="10"/>
        <v>3.3279999999999998</v>
      </c>
      <c r="F16" s="9">
        <f t="shared" si="11"/>
        <v>3.536</v>
      </c>
      <c r="G16" s="9">
        <f t="shared" si="12"/>
        <v>3.7439999999999998</v>
      </c>
      <c r="H16" s="9">
        <f>C16*19</f>
        <v>3.952</v>
      </c>
      <c r="I16" s="9">
        <v>4</v>
      </c>
      <c r="J16" s="9">
        <v>4</v>
      </c>
      <c r="K16" s="9">
        <v>4</v>
      </c>
      <c r="L16" s="9">
        <v>5</v>
      </c>
      <c r="M16" s="9">
        <v>5</v>
      </c>
      <c r="N16" s="9">
        <f>C16*25</f>
        <v>5.2</v>
      </c>
      <c r="O16" s="9">
        <v>5</v>
      </c>
      <c r="P16" s="9">
        <v>6</v>
      </c>
      <c r="Q16" s="9">
        <v>6</v>
      </c>
      <c r="R16" s="9">
        <v>6</v>
      </c>
      <c r="S16" s="9">
        <v>6</v>
      </c>
      <c r="U16" s="12" t="s">
        <v>23</v>
      </c>
      <c r="V16" s="13">
        <f>C16*V13</f>
        <v>0</v>
      </c>
    </row>
    <row r="17" spans="2:25" ht="29" thickBot="1" x14ac:dyDescent="0.25">
      <c r="B17" s="7" t="s">
        <v>24</v>
      </c>
      <c r="C17" s="8">
        <v>7.0000000000000007E-2</v>
      </c>
      <c r="D17" s="9">
        <f t="shared" si="9"/>
        <v>1.05</v>
      </c>
      <c r="E17" s="9">
        <f t="shared" si="10"/>
        <v>1.1200000000000001</v>
      </c>
      <c r="F17" s="9">
        <f t="shared" si="11"/>
        <v>1.1900000000000002</v>
      </c>
      <c r="G17" s="9">
        <f t="shared" si="12"/>
        <v>1.2600000000000002</v>
      </c>
      <c r="H17" s="9">
        <v>1</v>
      </c>
      <c r="I17" s="9">
        <v>2</v>
      </c>
      <c r="J17" s="9">
        <v>2</v>
      </c>
      <c r="K17" s="9">
        <v>2</v>
      </c>
      <c r="L17" s="9">
        <v>2</v>
      </c>
      <c r="M17" s="9">
        <v>2</v>
      </c>
      <c r="N17" s="9">
        <v>2</v>
      </c>
      <c r="O17" s="9">
        <v>2</v>
      </c>
      <c r="P17" s="9">
        <v>2</v>
      </c>
      <c r="Q17" s="9">
        <v>2</v>
      </c>
      <c r="R17" s="9">
        <v>2</v>
      </c>
      <c r="S17" s="9">
        <v>2</v>
      </c>
      <c r="U17" s="14" t="s">
        <v>24</v>
      </c>
      <c r="V17" s="13">
        <f>C17*V13</f>
        <v>0</v>
      </c>
    </row>
    <row r="18" spans="2:25" ht="29" thickBot="1" x14ac:dyDescent="0.25">
      <c r="B18" s="7" t="s">
        <v>25</v>
      </c>
      <c r="C18" s="8">
        <v>0.17</v>
      </c>
      <c r="D18" s="9">
        <f t="shared" si="9"/>
        <v>2.5500000000000003</v>
      </c>
      <c r="E18" s="9">
        <f t="shared" si="10"/>
        <v>2.72</v>
      </c>
      <c r="F18" s="9">
        <f t="shared" si="11"/>
        <v>2.89</v>
      </c>
      <c r="G18" s="9">
        <f t="shared" si="12"/>
        <v>3.06</v>
      </c>
      <c r="H18" s="9">
        <v>3</v>
      </c>
      <c r="I18" s="9">
        <v>3</v>
      </c>
      <c r="J18" s="9">
        <v>4</v>
      </c>
      <c r="K18" s="9">
        <v>4</v>
      </c>
      <c r="L18" s="9">
        <v>4</v>
      </c>
      <c r="M18" s="9">
        <v>4</v>
      </c>
      <c r="N18" s="9">
        <v>5</v>
      </c>
      <c r="O18" s="9">
        <v>5</v>
      </c>
      <c r="P18" s="9">
        <v>5</v>
      </c>
      <c r="Q18" s="9">
        <v>5</v>
      </c>
      <c r="R18" s="9">
        <v>5</v>
      </c>
      <c r="S18" s="9">
        <v>5</v>
      </c>
      <c r="U18" s="14" t="s">
        <v>25</v>
      </c>
      <c r="V18" s="13">
        <f>C18*V13</f>
        <v>0</v>
      </c>
    </row>
    <row r="19" spans="2:25" ht="17" thickBot="1" x14ac:dyDescent="0.25">
      <c r="B19" s="7" t="s">
        <v>26</v>
      </c>
      <c r="C19" s="8">
        <v>0.01</v>
      </c>
      <c r="D19" s="9">
        <f t="shared" si="9"/>
        <v>0.15</v>
      </c>
      <c r="E19" s="9">
        <f t="shared" si="10"/>
        <v>0.16</v>
      </c>
      <c r="F19" s="9">
        <f t="shared" si="11"/>
        <v>0.17</v>
      </c>
      <c r="G19" s="9">
        <f t="shared" si="12"/>
        <v>0.18</v>
      </c>
      <c r="H19" s="9">
        <f>C19*19</f>
        <v>0.19</v>
      </c>
      <c r="I19" s="9">
        <f>C19*20</f>
        <v>0.2</v>
      </c>
      <c r="J19" s="9">
        <f>C19*21</f>
        <v>0.21</v>
      </c>
      <c r="K19" s="9">
        <f>C19*22</f>
        <v>0.22</v>
      </c>
      <c r="L19" s="9">
        <f>C19*23</f>
        <v>0.23</v>
      </c>
      <c r="M19" s="9">
        <f>C19*23</f>
        <v>0.23</v>
      </c>
      <c r="N19" s="9">
        <f>C19*25</f>
        <v>0.25</v>
      </c>
      <c r="O19" s="9">
        <f>C19*26</f>
        <v>0.26</v>
      </c>
      <c r="P19" s="9">
        <f>C19*27</f>
        <v>0.27</v>
      </c>
      <c r="Q19" s="9">
        <f>C19*28</f>
        <v>0.28000000000000003</v>
      </c>
      <c r="R19" s="9">
        <f>C19*29</f>
        <v>0.28999999999999998</v>
      </c>
      <c r="S19" s="9">
        <f>C19*30</f>
        <v>0.3</v>
      </c>
      <c r="U19" s="12" t="s">
        <v>26</v>
      </c>
      <c r="V19" s="13">
        <f>C19*V13</f>
        <v>0</v>
      </c>
    </row>
    <row r="20" spans="2:25" ht="17" thickBot="1" x14ac:dyDescent="0.25">
      <c r="B20" s="15" t="s">
        <v>27</v>
      </c>
      <c r="C20" s="16">
        <f t="shared" ref="C20:S20" si="13">SUM(C14:C19)</f>
        <v>0.997</v>
      </c>
      <c r="D20" s="17">
        <f t="shared" si="13"/>
        <v>14.955000000000002</v>
      </c>
      <c r="E20" s="17">
        <f t="shared" si="13"/>
        <v>15.952</v>
      </c>
      <c r="F20" s="17">
        <f t="shared" si="13"/>
        <v>16.949000000000002</v>
      </c>
      <c r="G20" s="17">
        <f t="shared" si="13"/>
        <v>17.945999999999998</v>
      </c>
      <c r="H20" s="17">
        <f t="shared" si="13"/>
        <v>19.141999999999999</v>
      </c>
      <c r="I20" s="17">
        <f t="shared" si="13"/>
        <v>20.2</v>
      </c>
      <c r="J20" s="17">
        <f t="shared" si="13"/>
        <v>21.26</v>
      </c>
      <c r="K20" s="17">
        <f t="shared" si="13"/>
        <v>22.32</v>
      </c>
      <c r="L20" s="17">
        <f t="shared" si="13"/>
        <v>23.38</v>
      </c>
      <c r="M20" s="17">
        <f t="shared" si="13"/>
        <v>24.43</v>
      </c>
      <c r="N20" s="17">
        <f t="shared" si="13"/>
        <v>25.45</v>
      </c>
      <c r="O20" s="17">
        <f t="shared" si="13"/>
        <v>26.26</v>
      </c>
      <c r="P20" s="17">
        <f t="shared" si="13"/>
        <v>27.27</v>
      </c>
      <c r="Q20" s="17">
        <f t="shared" si="13"/>
        <v>28.28</v>
      </c>
      <c r="R20" s="17">
        <f t="shared" si="13"/>
        <v>29.29</v>
      </c>
      <c r="S20" s="17">
        <f t="shared" si="13"/>
        <v>30.3</v>
      </c>
      <c r="U20" s="12" t="s">
        <v>28</v>
      </c>
      <c r="V20" s="13">
        <f>SUM(V14:V19)</f>
        <v>0</v>
      </c>
    </row>
    <row r="21" spans="2:25" ht="17" thickBot="1" x14ac:dyDescent="0.25"/>
    <row r="22" spans="2:25" ht="37" customHeight="1" thickBot="1" x14ac:dyDescent="0.25">
      <c r="B22" s="29" t="s">
        <v>0</v>
      </c>
      <c r="C22" s="29" t="s">
        <v>31</v>
      </c>
      <c r="D22" s="29" t="s">
        <v>32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U22" s="30" t="s">
        <v>0</v>
      </c>
      <c r="V22" s="20" t="s">
        <v>3</v>
      </c>
    </row>
    <row r="23" spans="2:25" ht="43" thickBot="1" x14ac:dyDescent="0.25">
      <c r="B23" s="29"/>
      <c r="C23" s="29"/>
      <c r="D23" s="21" t="s">
        <v>4</v>
      </c>
      <c r="E23" s="21" t="s">
        <v>5</v>
      </c>
      <c r="F23" s="21" t="s">
        <v>6</v>
      </c>
      <c r="G23" s="21" t="s">
        <v>7</v>
      </c>
      <c r="H23" s="21" t="s">
        <v>8</v>
      </c>
      <c r="I23" s="21" t="s">
        <v>9</v>
      </c>
      <c r="J23" s="21" t="s">
        <v>10</v>
      </c>
      <c r="K23" s="21" t="s">
        <v>11</v>
      </c>
      <c r="L23" s="21" t="s">
        <v>12</v>
      </c>
      <c r="M23" s="21" t="s">
        <v>13</v>
      </c>
      <c r="N23" s="21" t="s">
        <v>14</v>
      </c>
      <c r="O23" s="21" t="s">
        <v>15</v>
      </c>
      <c r="P23" s="21" t="s">
        <v>16</v>
      </c>
      <c r="Q23" s="21" t="s">
        <v>17</v>
      </c>
      <c r="R23" s="21" t="s">
        <v>18</v>
      </c>
      <c r="S23" s="21" t="s">
        <v>19</v>
      </c>
      <c r="U23" s="30"/>
      <c r="V23" s="6"/>
      <c r="W23" s="26" t="s">
        <v>20</v>
      </c>
      <c r="X23" s="26"/>
      <c r="Y23" s="26"/>
    </row>
    <row r="24" spans="2:25" ht="17" thickBot="1" x14ac:dyDescent="0.25">
      <c r="B24" s="7" t="s">
        <v>21</v>
      </c>
      <c r="C24" s="8">
        <v>0.04</v>
      </c>
      <c r="D24" s="9">
        <f t="shared" ref="D24:D29" si="14">C24*15</f>
        <v>0.6</v>
      </c>
      <c r="E24" s="9">
        <f>C24*16</f>
        <v>0.64</v>
      </c>
      <c r="F24" s="9">
        <f t="shared" ref="F24:F29" si="15">C24*17</f>
        <v>0.68</v>
      </c>
      <c r="G24" s="9">
        <f t="shared" ref="G24:G29" si="16">C24*18</f>
        <v>0.72</v>
      </c>
      <c r="H24" s="9">
        <v>1</v>
      </c>
      <c r="I24" s="9">
        <f t="shared" ref="I24:I29" si="17">C24*20</f>
        <v>0.8</v>
      </c>
      <c r="J24" s="9">
        <f t="shared" ref="J24:J29" si="18">C24*21</f>
        <v>0.84</v>
      </c>
      <c r="K24" s="9">
        <f>C24*22</f>
        <v>0.88</v>
      </c>
      <c r="L24" s="9">
        <v>1</v>
      </c>
      <c r="M24" s="9">
        <v>1</v>
      </c>
      <c r="N24" s="9">
        <f t="shared" ref="N24:N29" si="19">C24*25</f>
        <v>1</v>
      </c>
      <c r="O24" s="9">
        <f t="shared" ref="O24:O29" si="20">C24*26</f>
        <v>1.04</v>
      </c>
      <c r="P24" s="9">
        <f>C24*27</f>
        <v>1.08</v>
      </c>
      <c r="Q24" s="9">
        <v>1</v>
      </c>
      <c r="R24" s="9">
        <f>C24*29</f>
        <v>1.1599999999999999</v>
      </c>
      <c r="S24" s="9">
        <f t="shared" ref="S24:S30" si="21">C24*30</f>
        <v>1.2</v>
      </c>
      <c r="U24" s="10" t="s">
        <v>21</v>
      </c>
      <c r="V24" s="11">
        <f>C24*V23</f>
        <v>0</v>
      </c>
    </row>
    <row r="25" spans="2:25" ht="17" thickBot="1" x14ac:dyDescent="0.25">
      <c r="B25" s="7" t="s">
        <v>22</v>
      </c>
      <c r="C25" s="8">
        <v>0.49</v>
      </c>
      <c r="D25" s="9">
        <f t="shared" si="14"/>
        <v>7.35</v>
      </c>
      <c r="E25" s="9">
        <v>8</v>
      </c>
      <c r="F25" s="9">
        <f t="shared" si="15"/>
        <v>8.33</v>
      </c>
      <c r="G25" s="9">
        <f t="shared" si="16"/>
        <v>8.82</v>
      </c>
      <c r="H25" s="9">
        <v>9</v>
      </c>
      <c r="I25" s="9">
        <f t="shared" si="17"/>
        <v>9.8000000000000007</v>
      </c>
      <c r="J25" s="9">
        <f t="shared" si="18"/>
        <v>10.29</v>
      </c>
      <c r="K25" s="9">
        <f>C25*22</f>
        <v>10.78</v>
      </c>
      <c r="L25" s="9">
        <f>C25*23</f>
        <v>11.27</v>
      </c>
      <c r="M25" s="9">
        <f>C25*24</f>
        <v>11.76</v>
      </c>
      <c r="N25" s="9">
        <f t="shared" si="19"/>
        <v>12.25</v>
      </c>
      <c r="O25" s="9">
        <f t="shared" si="20"/>
        <v>12.74</v>
      </c>
      <c r="P25" s="9">
        <v>14</v>
      </c>
      <c r="Q25" s="9">
        <v>14</v>
      </c>
      <c r="R25" s="9">
        <v>15</v>
      </c>
      <c r="S25" s="9">
        <f t="shared" si="21"/>
        <v>14.7</v>
      </c>
      <c r="U25" s="12" t="s">
        <v>22</v>
      </c>
      <c r="V25" s="13">
        <f>C25*V23</f>
        <v>0</v>
      </c>
    </row>
    <row r="26" spans="2:25" ht="17" thickBot="1" x14ac:dyDescent="0.25">
      <c r="B26" s="7" t="s">
        <v>23</v>
      </c>
      <c r="C26" s="8">
        <v>0.16</v>
      </c>
      <c r="D26" s="9">
        <f t="shared" si="14"/>
        <v>2.4</v>
      </c>
      <c r="E26" s="9">
        <v>2</v>
      </c>
      <c r="F26" s="9">
        <f t="shared" si="15"/>
        <v>2.72</v>
      </c>
      <c r="G26" s="9">
        <f t="shared" si="16"/>
        <v>2.88</v>
      </c>
      <c r="H26" s="9">
        <v>3</v>
      </c>
      <c r="I26" s="9">
        <f t="shared" si="17"/>
        <v>3.2</v>
      </c>
      <c r="J26" s="9">
        <f t="shared" si="18"/>
        <v>3.36</v>
      </c>
      <c r="K26" s="9">
        <v>3</v>
      </c>
      <c r="L26" s="9">
        <v>4</v>
      </c>
      <c r="M26" s="9">
        <f>C26*24</f>
        <v>3.84</v>
      </c>
      <c r="N26" s="9">
        <f t="shared" si="19"/>
        <v>4</v>
      </c>
      <c r="O26" s="9">
        <f t="shared" si="20"/>
        <v>4.16</v>
      </c>
      <c r="P26" s="9">
        <v>4</v>
      </c>
      <c r="Q26" s="9">
        <v>5</v>
      </c>
      <c r="R26" s="9">
        <v>5</v>
      </c>
      <c r="S26" s="9">
        <f t="shared" si="21"/>
        <v>4.8</v>
      </c>
      <c r="U26" s="12" t="s">
        <v>23</v>
      </c>
      <c r="V26" s="13">
        <f>C26*V23</f>
        <v>0</v>
      </c>
    </row>
    <row r="27" spans="2:25" ht="29" thickBot="1" x14ac:dyDescent="0.25">
      <c r="B27" s="7" t="s">
        <v>24</v>
      </c>
      <c r="C27" s="8">
        <v>0.12</v>
      </c>
      <c r="D27" s="9">
        <f t="shared" si="14"/>
        <v>1.7999999999999998</v>
      </c>
      <c r="E27" s="9">
        <v>2</v>
      </c>
      <c r="F27" s="9">
        <f t="shared" si="15"/>
        <v>2.04</v>
      </c>
      <c r="G27" s="9">
        <f t="shared" si="16"/>
        <v>2.16</v>
      </c>
      <c r="H27" s="9">
        <v>2</v>
      </c>
      <c r="I27" s="9">
        <f t="shared" si="17"/>
        <v>2.4</v>
      </c>
      <c r="J27" s="9">
        <f t="shared" si="18"/>
        <v>2.52</v>
      </c>
      <c r="K27" s="9">
        <v>3</v>
      </c>
      <c r="L27" s="9">
        <f>C27*23</f>
        <v>2.76</v>
      </c>
      <c r="M27" s="9">
        <f>C27*24</f>
        <v>2.88</v>
      </c>
      <c r="N27" s="9">
        <f t="shared" si="19"/>
        <v>3</v>
      </c>
      <c r="O27" s="9">
        <f t="shared" si="20"/>
        <v>3.12</v>
      </c>
      <c r="P27" s="9">
        <f>C27*27</f>
        <v>3.2399999999999998</v>
      </c>
      <c r="Q27" s="9">
        <v>3</v>
      </c>
      <c r="R27" s="9">
        <v>3</v>
      </c>
      <c r="S27" s="9">
        <f t="shared" si="21"/>
        <v>3.5999999999999996</v>
      </c>
      <c r="U27" s="14" t="s">
        <v>24</v>
      </c>
      <c r="V27" s="13">
        <f>C27*V23</f>
        <v>0</v>
      </c>
    </row>
    <row r="28" spans="2:25" ht="29" thickBot="1" x14ac:dyDescent="0.25">
      <c r="B28" s="7" t="s">
        <v>25</v>
      </c>
      <c r="C28" s="8">
        <v>0.18</v>
      </c>
      <c r="D28" s="9">
        <f t="shared" si="14"/>
        <v>2.6999999999999997</v>
      </c>
      <c r="E28" s="9">
        <f>C28*16</f>
        <v>2.88</v>
      </c>
      <c r="F28" s="9">
        <f t="shared" si="15"/>
        <v>3.06</v>
      </c>
      <c r="G28" s="9">
        <f t="shared" si="16"/>
        <v>3.2399999999999998</v>
      </c>
      <c r="H28" s="9">
        <v>4</v>
      </c>
      <c r="I28" s="9">
        <f t="shared" si="17"/>
        <v>3.5999999999999996</v>
      </c>
      <c r="J28" s="9">
        <f t="shared" si="18"/>
        <v>3.78</v>
      </c>
      <c r="K28" s="9">
        <f>C28*22</f>
        <v>3.96</v>
      </c>
      <c r="L28" s="9">
        <f>C28*23</f>
        <v>4.1399999999999997</v>
      </c>
      <c r="M28" s="9">
        <f>C28*24</f>
        <v>4.32</v>
      </c>
      <c r="N28" s="9">
        <f t="shared" si="19"/>
        <v>4.5</v>
      </c>
      <c r="O28" s="9">
        <f t="shared" si="20"/>
        <v>4.68</v>
      </c>
      <c r="P28" s="9">
        <f>C28*27</f>
        <v>4.8599999999999994</v>
      </c>
      <c r="Q28" s="9">
        <f>C28*28</f>
        <v>5.04</v>
      </c>
      <c r="R28" s="9">
        <v>5</v>
      </c>
      <c r="S28" s="9">
        <f t="shared" si="21"/>
        <v>5.3999999999999995</v>
      </c>
      <c r="U28" s="14" t="s">
        <v>25</v>
      </c>
      <c r="V28" s="13">
        <f>C28*V23</f>
        <v>0</v>
      </c>
    </row>
    <row r="29" spans="2:25" ht="17" thickBot="1" x14ac:dyDescent="0.25">
      <c r="B29" s="7" t="s">
        <v>26</v>
      </c>
      <c r="C29" s="8">
        <v>0.01</v>
      </c>
      <c r="D29" s="9">
        <f t="shared" si="14"/>
        <v>0.15</v>
      </c>
      <c r="E29" s="9">
        <f>C29*16</f>
        <v>0.16</v>
      </c>
      <c r="F29" s="9">
        <f t="shared" si="15"/>
        <v>0.17</v>
      </c>
      <c r="G29" s="9">
        <f t="shared" si="16"/>
        <v>0.18</v>
      </c>
      <c r="H29" s="9">
        <f>C29*19</f>
        <v>0.19</v>
      </c>
      <c r="I29" s="9">
        <f t="shared" si="17"/>
        <v>0.2</v>
      </c>
      <c r="J29" s="9">
        <f t="shared" si="18"/>
        <v>0.21</v>
      </c>
      <c r="K29" s="9">
        <f>C29*22</f>
        <v>0.22</v>
      </c>
      <c r="L29" s="9">
        <f>C29*23</f>
        <v>0.23</v>
      </c>
      <c r="M29" s="9">
        <f>C29*24</f>
        <v>0.24</v>
      </c>
      <c r="N29" s="9">
        <f t="shared" si="19"/>
        <v>0.25</v>
      </c>
      <c r="O29" s="9">
        <f t="shared" si="20"/>
        <v>0.26</v>
      </c>
      <c r="P29" s="9">
        <f>C29*27</f>
        <v>0.27</v>
      </c>
      <c r="Q29" s="9">
        <f>C29*28</f>
        <v>0.28000000000000003</v>
      </c>
      <c r="R29" s="9">
        <v>0</v>
      </c>
      <c r="S29" s="9">
        <f t="shared" si="21"/>
        <v>0.3</v>
      </c>
      <c r="U29" s="12" t="s">
        <v>26</v>
      </c>
      <c r="V29" s="13">
        <f>C29*V23</f>
        <v>0</v>
      </c>
    </row>
    <row r="30" spans="2:25" ht="17" thickBot="1" x14ac:dyDescent="0.25">
      <c r="B30" s="15" t="s">
        <v>27</v>
      </c>
      <c r="C30" s="16">
        <f t="shared" ref="C30:R30" si="22">SUM(C24:C29)</f>
        <v>1</v>
      </c>
      <c r="D30" s="22">
        <f t="shared" si="22"/>
        <v>14.999999999999998</v>
      </c>
      <c r="E30" s="17">
        <f t="shared" si="22"/>
        <v>15.68</v>
      </c>
      <c r="F30" s="22">
        <f t="shared" si="22"/>
        <v>17</v>
      </c>
      <c r="G30" s="22">
        <f t="shared" si="22"/>
        <v>18</v>
      </c>
      <c r="H30" s="17">
        <f t="shared" si="22"/>
        <v>19.190000000000001</v>
      </c>
      <c r="I30" s="22">
        <f t="shared" si="22"/>
        <v>19.999999999999996</v>
      </c>
      <c r="J30" s="22">
        <f t="shared" si="22"/>
        <v>21</v>
      </c>
      <c r="K30" s="17">
        <f t="shared" si="22"/>
        <v>21.84</v>
      </c>
      <c r="L30" s="17">
        <f t="shared" si="22"/>
        <v>23.400000000000002</v>
      </c>
      <c r="M30" s="22">
        <f t="shared" si="22"/>
        <v>24.04</v>
      </c>
      <c r="N30" s="22">
        <f t="shared" si="22"/>
        <v>25</v>
      </c>
      <c r="O30" s="22">
        <f t="shared" si="22"/>
        <v>26.000000000000004</v>
      </c>
      <c r="P30" s="17">
        <f t="shared" si="22"/>
        <v>27.449999999999996</v>
      </c>
      <c r="Q30" s="17">
        <f t="shared" si="22"/>
        <v>28.32</v>
      </c>
      <c r="R30" s="17">
        <f t="shared" si="22"/>
        <v>29.16</v>
      </c>
      <c r="S30" s="9">
        <f t="shared" si="21"/>
        <v>30</v>
      </c>
      <c r="U30" s="12" t="s">
        <v>28</v>
      </c>
      <c r="V30" s="13">
        <f>SUM(V24:V29)</f>
        <v>0</v>
      </c>
    </row>
    <row r="33" spans="2:2" ht="16" x14ac:dyDescent="0.2">
      <c r="B33" s="23" t="s">
        <v>33</v>
      </c>
    </row>
  </sheetData>
  <mergeCells count="15">
    <mergeCell ref="B22:B23"/>
    <mergeCell ref="C22:C23"/>
    <mergeCell ref="D22:S22"/>
    <mergeCell ref="U22:U23"/>
    <mergeCell ref="W23:Y23"/>
    <mergeCell ref="B2:B3"/>
    <mergeCell ref="C2:C3"/>
    <mergeCell ref="D2:S2"/>
    <mergeCell ref="U2:U3"/>
    <mergeCell ref="W3:Y3"/>
    <mergeCell ref="B12:B13"/>
    <mergeCell ref="C12:C13"/>
    <mergeCell ref="D12:S12"/>
    <mergeCell ref="U12:U13"/>
    <mergeCell ref="W13:Y13"/>
  </mergeCells>
  <pageMargins left="0.7" right="0.7" top="0.75" bottom="0.75" header="0.29999999999999993" footer="0.2999999999999999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Wilgenbus</dc:creator>
  <cp:lastModifiedBy>David Wilgenbus</cp:lastModifiedBy>
  <cp:revision>2</cp:revision>
  <dcterms:created xsi:type="dcterms:W3CDTF">2019-08-30T12:55:25Z</dcterms:created>
  <dcterms:modified xsi:type="dcterms:W3CDTF">2020-05-25T12:14:10Z</dcterms:modified>
</cp:coreProperties>
</file>